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026"/>
  <workbookPr defaultThemeVersion="124226"/>
  <mc:AlternateContent xmlns:mc="http://schemas.openxmlformats.org/markup-compatibility/2006">
    <mc:Choice Requires="x15">
      <x15ac:absPath xmlns:x15ac="http://schemas.microsoft.com/office/spreadsheetml/2010/11/ac" url="C:\Users\silvia.mauerhofer\Downloads\"/>
    </mc:Choice>
  </mc:AlternateContent>
  <xr:revisionPtr revIDLastSave="0" documentId="8_{B2FC0D18-8E63-477F-B0AE-F1634285CA32}" xr6:coauthVersionLast="47" xr6:coauthVersionMax="47" xr10:uidLastSave="{00000000-0000-0000-0000-000000000000}"/>
  <bookViews>
    <workbookView xWindow="-28920" yWindow="-6630" windowWidth="29040" windowHeight="15840" activeTab="3" xr2:uid="{00000000-000D-0000-FFFF-FFFF00000000}"/>
  </bookViews>
  <sheets>
    <sheet name="Fächertafel BB 1. LJ" sheetId="1" r:id="rId1"/>
    <sheet name="Fächertafel BB 2. LJ " sheetId="2" r:id="rId2"/>
    <sheet name="Fächertafel BB 3. LJ" sheetId="3" r:id="rId3"/>
    <sheet name="Notenkalkulation" sheetId="4" r:id="rId4"/>
  </sheets>
  <definedNames>
    <definedName name="_xlnm.Print_Area" localSheetId="3">Notenkalkulation!$A$1:$O$60</definedName>
    <definedName name="GEW2A">Notenkalkulation!$C$24</definedName>
    <definedName name="GEW2B">Notenkalkulation!$C$32</definedName>
    <definedName name="GEW2C">Notenkalkulation!$C$40</definedName>
    <definedName name="GEW2D">Notenkalkulation!$C$48</definedName>
    <definedName name="NOTE2A">Notenkalkulation!$B$24</definedName>
    <definedName name="NOTE2B">Notenkalkulation!$B$32</definedName>
    <definedName name="NOTE2C">Notenkalkulation!$B$40</definedName>
    <definedName name="NOTE2D">Notenkalkulation!$B$48</definedName>
    <definedName name="NOTEGES">Notenkalkulation!$B$52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8" i="4" l="1"/>
  <c r="B45" i="4"/>
  <c r="B40" i="4" s="1"/>
  <c r="B32" i="4"/>
  <c r="B24" i="4"/>
  <c r="C13" i="3"/>
  <c r="C13" i="2"/>
  <c r="C13" i="1"/>
  <c r="B52" i="4" l="1"/>
  <c r="D52" i="4" s="1"/>
</calcChain>
</file>

<file path=xl/sharedStrings.xml><?xml version="1.0" encoding="utf-8"?>
<sst xmlns="http://schemas.openxmlformats.org/spreadsheetml/2006/main" count="125" uniqueCount="76">
  <si>
    <t>Fach</t>
  </si>
  <si>
    <t>BRE</t>
  </si>
  <si>
    <t>D</t>
  </si>
  <si>
    <t>HO</t>
  </si>
  <si>
    <t>LWK</t>
  </si>
  <si>
    <t>SPO</t>
  </si>
  <si>
    <t>WPG</t>
  </si>
  <si>
    <t>Beratung und Verkauf</t>
  </si>
  <si>
    <t>Betriebliche Prozesse</t>
  </si>
  <si>
    <t>Bibliographie und Recherche</t>
  </si>
  <si>
    <t>Betriebliche Prozesse - IKA</t>
  </si>
  <si>
    <t>Deutsch</t>
  </si>
  <si>
    <t>Französisch</t>
  </si>
  <si>
    <t>Englisch</t>
  </si>
  <si>
    <t>Handelsobjekte</t>
  </si>
  <si>
    <t>Sport</t>
  </si>
  <si>
    <t>Wirtschaft, Politik, Gesellschaft</t>
  </si>
  <si>
    <t>Fachkürzel</t>
  </si>
  <si>
    <t>Literatur, Wissenschaft, Kultur</t>
  </si>
  <si>
    <t>BERVK</t>
  </si>
  <si>
    <t>BPR</t>
  </si>
  <si>
    <t>BP-IK</t>
  </si>
  <si>
    <t>BPR*</t>
  </si>
  <si>
    <t>BP-IK*</t>
  </si>
  <si>
    <t>Anzahl Lektionen 5. und 6. Semester</t>
  </si>
  <si>
    <t>Anzahl Lektionen 1. und 2. Semester</t>
  </si>
  <si>
    <t>Anzahl Lektionen 3. und 4. Semester</t>
  </si>
  <si>
    <t>Berechnung Noten / QV</t>
  </si>
  <si>
    <t>Semester</t>
  </si>
  <si>
    <t>Erfahrungsnoten</t>
  </si>
  <si>
    <t>Allgemeinbildung</t>
  </si>
  <si>
    <t>1 - Erfahrungsnoten</t>
  </si>
  <si>
    <t>Berufskundlicher Unterricht</t>
  </si>
  <si>
    <t>BERVK - Beratung und Verkauf</t>
  </si>
  <si>
    <t>BPR/BP-IK - Betriebliche Prozesse</t>
  </si>
  <si>
    <t>BRE - Bibliografie und Recherche</t>
  </si>
  <si>
    <t>HO - Handeslobjekte</t>
  </si>
  <si>
    <t>D - Lokale Landessprache</t>
  </si>
  <si>
    <t>F / E - Fremdsprachen</t>
  </si>
  <si>
    <t>2 - Qualifikationsverfahren</t>
  </si>
  <si>
    <t>2.a - Praktische Arbeit</t>
  </si>
  <si>
    <t>Pos 1: Kundenberatung/Verkaufsgespräch</t>
  </si>
  <si>
    <t>Pos 2: Warenpräsentation/Ladengestaltung</t>
  </si>
  <si>
    <t>Pos 3: Bibliografie/Recherche</t>
  </si>
  <si>
    <t>Pos 4: Sortimentsgestaltung</t>
  </si>
  <si>
    <t>Note</t>
  </si>
  <si>
    <t>2.b - Berufskenntnisse</t>
  </si>
  <si>
    <t>Pos 1: Betriebliche Prozesse</t>
  </si>
  <si>
    <t>Pos 2: Bibliografie/Recherche</t>
  </si>
  <si>
    <t>Pos 3: Handelsobjekte</t>
  </si>
  <si>
    <t>Pos 4: Literatur, Kultur, Wissenschaft</t>
  </si>
  <si>
    <t>2.c - Allgemeinbildung</t>
  </si>
  <si>
    <t>Pos 1: Vertiefungsarbeit</t>
  </si>
  <si>
    <t>Pos 2: lokale Landessprache</t>
  </si>
  <si>
    <t>Pos 3: Wirtschaft/Politik/Gesellschaft</t>
  </si>
  <si>
    <t>2.d - Erfahrungsnote Berufskunde</t>
  </si>
  <si>
    <t>LWK - Literatur, Wissenschaft, Kultur</t>
  </si>
  <si>
    <t>WPG - Wirtschaft, Politik, Gesellschaft</t>
  </si>
  <si>
    <t>Gew.</t>
  </si>
  <si>
    <t>Gesamtnote</t>
  </si>
  <si>
    <t>Bemerkungen</t>
  </si>
  <si>
    <r>
      <t xml:space="preserve">Die vier Positionsnoten der </t>
    </r>
    <r>
      <rPr>
        <b/>
        <sz val="10"/>
        <rFont val="Tahoma"/>
        <family val="2"/>
      </rPr>
      <t xml:space="preserve">Praktischen Arbeit </t>
    </r>
    <r>
      <rPr>
        <sz val="10"/>
        <rFont val="Tahoma"/>
        <family val="2"/>
      </rPr>
      <t xml:space="preserve">werden von der zentralen Prüfungsstelle des SBVV geliefert. Die Noten sind auf ganze oder halbe Noten gerundet.
</t>
    </r>
  </si>
  <si>
    <r>
      <t xml:space="preserve">Die vier Positionsnoten der </t>
    </r>
    <r>
      <rPr>
        <b/>
        <sz val="10"/>
        <rFont val="Tahoma"/>
        <family val="2"/>
      </rPr>
      <t xml:space="preserve">Berufskenntnisse </t>
    </r>
    <r>
      <rPr>
        <sz val="10"/>
        <rFont val="Tahoma"/>
        <family val="2"/>
      </rPr>
      <t>werden im QV durch die Experten festgelegt. Sie sind auf ganze oder halbe Noten gerundet.</t>
    </r>
  </si>
  <si>
    <r>
      <t xml:space="preserve">Die drei Positionsnoten 1-3 der </t>
    </r>
    <r>
      <rPr>
        <b/>
        <sz val="10"/>
        <rFont val="Tahoma"/>
        <family val="2"/>
      </rPr>
      <t xml:space="preserve">Allgemeinbildung </t>
    </r>
    <r>
      <rPr>
        <sz val="10"/>
        <rFont val="Tahoma"/>
        <family val="2"/>
      </rPr>
      <t xml:space="preserve">werden im QV durch die Experten festgelegt. Position 4 ist die </t>
    </r>
    <r>
      <rPr>
        <b/>
        <sz val="10"/>
        <rFont val="Tahoma"/>
        <family val="2"/>
      </rPr>
      <t xml:space="preserve">Erfahrungsnote Allgemeinbildung. </t>
    </r>
    <r>
      <rPr>
        <sz val="10"/>
        <rFont val="Tahoma"/>
        <family val="2"/>
      </rPr>
      <t xml:space="preserve">Alle Positionsnoten sind auf ganze oder halbe Noten gerundet. </t>
    </r>
  </si>
  <si>
    <t>F**</t>
  </si>
  <si>
    <t>E**</t>
  </si>
  <si>
    <r>
      <rPr>
        <sz val="10"/>
        <rFont val="Tahoma"/>
        <family val="2"/>
      </rPr>
      <t xml:space="preserve">Die </t>
    </r>
    <r>
      <rPr>
        <b/>
        <sz val="10"/>
        <rFont val="Tahoma"/>
        <family val="2"/>
      </rPr>
      <t xml:space="preserve">Gesamtnote </t>
    </r>
    <r>
      <rPr>
        <sz val="10"/>
        <rFont val="Tahoma"/>
        <family val="2"/>
      </rPr>
      <t xml:space="preserve">ist das gewichtete Mittel aus den 4 Noten der QV-Bereiche a-c und der Erfahrungsnote Berufskunde. Sie wird auf eine Dezimalstelle gerundet. 
Die Prüfung ist bestanden, wenn die Gesamtnote </t>
    </r>
    <r>
      <rPr>
        <b/>
        <sz val="10"/>
        <rFont val="Tahoma"/>
        <family val="2"/>
      </rPr>
      <t xml:space="preserve">und </t>
    </r>
    <r>
      <rPr>
        <sz val="10"/>
        <rFont val="Tahoma"/>
        <family val="2"/>
      </rPr>
      <t>die Fallnote 2.a. grösser oder gleich 4 sind.</t>
    </r>
  </si>
  <si>
    <r>
      <t xml:space="preserve">*Die Noten aus den Fächern </t>
    </r>
    <r>
      <rPr>
        <b/>
        <sz val="10"/>
        <rFont val="Tahoma"/>
        <family val="2"/>
      </rPr>
      <t>Betreibliche Prozesse</t>
    </r>
    <r>
      <rPr>
        <sz val="10"/>
        <rFont val="Tahoma"/>
        <family val="2"/>
      </rPr>
      <t xml:space="preserve"> und </t>
    </r>
    <r>
      <rPr>
        <b/>
        <sz val="10"/>
        <rFont val="Tahoma"/>
        <family val="2"/>
      </rPr>
      <t>Betriebliche Prozesse IKA</t>
    </r>
    <r>
      <rPr>
        <sz val="10"/>
        <rFont val="Tahoma"/>
        <family val="2"/>
      </rPr>
      <t xml:space="preserve"> zählen zusammen.</t>
    </r>
  </si>
  <si>
    <t>Pos 4: Erfahrungsnote Allgemeinbildung</t>
  </si>
  <si>
    <r>
      <t xml:space="preserve">Die </t>
    </r>
    <r>
      <rPr>
        <b/>
        <sz val="10"/>
        <rFont val="Tahoma"/>
        <family val="2"/>
      </rPr>
      <t>Erfahrungsnote Berufskunde</t>
    </r>
    <r>
      <rPr>
        <sz val="10"/>
        <rFont val="Tahoma"/>
        <family val="2"/>
      </rPr>
      <t xml:space="preserve"> ist das Mittel aller Semesternoten des berufskundlichen Unterrichts. Sie wird auf eine ganze oder halbe Note gerundet. Sie zählt 15% zur Berechnung der Gesamtnote.</t>
    </r>
  </si>
  <si>
    <r>
      <t xml:space="preserve">**Der Durchschnitt aus den Noten </t>
    </r>
    <r>
      <rPr>
        <b/>
        <sz val="10"/>
        <rFont val="Tahoma"/>
        <family val="2"/>
      </rPr>
      <t>Französisch</t>
    </r>
    <r>
      <rPr>
        <sz val="10"/>
        <rFont val="Tahoma"/>
        <family val="2"/>
      </rPr>
      <t xml:space="preserve"> und </t>
    </r>
    <r>
      <rPr>
        <b/>
        <sz val="10"/>
        <rFont val="Tahoma"/>
        <family val="2"/>
      </rPr>
      <t>Englisch</t>
    </r>
    <r>
      <rPr>
        <sz val="10"/>
        <rFont val="Tahoma"/>
        <family val="2"/>
      </rPr>
      <t xml:space="preserve"> ergibt die </t>
    </r>
    <r>
      <rPr>
        <b/>
        <sz val="10"/>
        <rFont val="Tahoma"/>
        <family val="2"/>
      </rPr>
      <t>Fremdsprachen-Note</t>
    </r>
    <r>
      <rPr>
        <sz val="10"/>
        <rFont val="Tahoma"/>
        <family val="2"/>
      </rPr>
      <t>.</t>
    </r>
  </si>
  <si>
    <t>Die Note des QV-Bereichs Praktische Arbeit ist der Mittelwert der Positionen 1-4 und wird auf eine Dezimalstelle gerundet. Sie zählt 40% zur Berechnung der Gesamtnote und ist eine Fallnote.</t>
  </si>
  <si>
    <t>Die Note des QV-Bereichs Berufskenntnisse ist der Mittelwert der Postitionen 1-4 und wird wird auf eine Dezimalstelle gerundet. Sie zählt 20% zur Berechnung der Gesamtnote.</t>
  </si>
  <si>
    <t>Die Note des QV-Bereichs Allgemeinbildung ist der Mittelwert der Postitionen 1-4 und wird auf eine Dezimalstelle gerundet. Sie zählt 25% zur Berechnung der Gesamtnote.</t>
  </si>
  <si>
    <r>
      <t xml:space="preserve">Für die </t>
    </r>
    <r>
      <rPr>
        <b/>
        <sz val="10"/>
        <rFont val="Tahoma"/>
        <family val="2"/>
      </rPr>
      <t>Erfahrungsnote Allgemeinbildung</t>
    </r>
    <r>
      <rPr>
        <sz val="10"/>
        <rFont val="Tahoma"/>
        <family val="2"/>
      </rPr>
      <t xml:space="preserve"> (2.c, Pos. 4) ist der Mittelwert aller Semesternoten der Allgemeinbildung zu ermitteln. Dispensierte Positionen werden nicht berücksichtigt. Rückwirkende Dispensationen sind nicht möglich, d.h. gültige Semesternoten werden in jedem Fall für die Erfahrungsnote berücksichtigt. Gerundet wird auf halbe und ganze Noten.</t>
    </r>
  </si>
  <si>
    <r>
      <t xml:space="preserve">Für die </t>
    </r>
    <r>
      <rPr>
        <b/>
        <sz val="10"/>
        <rFont val="Tahoma"/>
        <family val="2"/>
      </rPr>
      <t>Erfahrungsnote Berufskunde</t>
    </r>
    <r>
      <rPr>
        <sz val="10"/>
        <rFont val="Tahoma"/>
        <family val="2"/>
      </rPr>
      <t xml:space="preserve"> (2.d) ist das Mittel aller Semesternoten des berufskundlichen Unterrichts zu ermitteln. Dispensationen sind nicht möglich.</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</si>
</sst>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0"/>
  </numFmts>
  <fonts count="7" x14ac:knownFonts="1">
    <font>
      <sz val="10"/>
      <name val="Arial"/>
    </font>
    <font>
      <sz val="10"/>
      <name val="Tahoma"/>
      <family val="2"/>
    </font>
    <font>
      <b/>
      <sz val="10"/>
      <name val="Tahoma"/>
      <family val="2"/>
    </font>
    <font>
      <b/>
      <sz val="12"/>
      <name val="Tahoma"/>
      <family val="2"/>
    </font>
    <font>
      <b/>
      <sz val="14"/>
      <name val="Tahoma"/>
      <family val="2"/>
    </font>
    <font>
      <sz val="14"/>
      <name val="Tahoma"/>
      <family val="2"/>
    </font>
    <font>
      <sz val="10"/>
      <name val="Arial"/>
      <family val="2"/>
    </font>
  </fonts>
  <fills count="12">
    <fill>
      <patternFill patternType="none"/>
    </fill>
    <fill>
      <patternFill patternType="gray125"/>
    </fill>
    <fill>
      <patternFill patternType="solid">
        <fgColor indexed="62"/>
      </patternFill>
    </fill>
    <fill>
      <patternFill patternType="solid">
        <fgColor theme="8" tint="0.79998168889431442"/>
        <bgColor indexed="64"/>
      </patternFill>
    </fill>
    <fill>
      <patternFill patternType="solid">
        <fgColor theme="7" tint="0.59999389629810485"/>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theme="0"/>
        <bgColor indexed="64"/>
      </patternFill>
    </fill>
    <fill>
      <patternFill patternType="solid">
        <fgColor theme="0" tint="-0.34998626667073579"/>
        <bgColor indexed="64"/>
      </patternFill>
    </fill>
    <fill>
      <patternFill patternType="solid">
        <fgColor rgb="FFFAFCB2"/>
        <bgColor indexed="64"/>
      </patternFill>
    </fill>
    <fill>
      <patternFill patternType="solid">
        <fgColor theme="0" tint="-0.249977111117893"/>
        <bgColor indexed="64"/>
      </patternFill>
    </fill>
    <fill>
      <patternFill patternType="solid">
        <fgColor theme="4" tint="0.39997558519241921"/>
        <bgColor indexed="64"/>
      </patternFill>
    </fill>
  </fills>
  <borders count="12">
    <border>
      <left/>
      <right/>
      <top/>
      <bottom/>
      <diagonal/>
    </border>
    <border>
      <left style="thin">
        <color indexed="63"/>
      </left>
      <right style="thin">
        <color indexed="63"/>
      </right>
      <top style="thin">
        <color indexed="63"/>
      </top>
      <bottom style="thin">
        <color indexed="63"/>
      </bottom>
      <diagonal/>
    </border>
    <border>
      <left style="thin">
        <color indexed="63"/>
      </left>
      <right/>
      <top style="thin">
        <color indexed="63"/>
      </top>
      <bottom style="thin">
        <color indexed="63"/>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71">
    <xf numFmtId="0" fontId="0" fillId="0" borderId="0" xfId="0"/>
    <xf numFmtId="0" fontId="1" fillId="0" borderId="0" xfId="0" applyFont="1"/>
    <xf numFmtId="0" fontId="2" fillId="0" borderId="0" xfId="0" applyFont="1"/>
    <xf numFmtId="0" fontId="1" fillId="4" borderId="3" xfId="0" applyFont="1" applyFill="1" applyBorder="1" applyAlignment="1">
      <alignment horizontal="center"/>
    </xf>
    <xf numFmtId="0" fontId="1" fillId="0" borderId="4" xfId="0" applyFont="1" applyBorder="1"/>
    <xf numFmtId="0" fontId="1" fillId="0" borderId="5" xfId="0" applyFont="1" applyBorder="1"/>
    <xf numFmtId="0" fontId="1" fillId="0" borderId="6" xfId="0" applyFont="1" applyBorder="1"/>
    <xf numFmtId="0" fontId="2" fillId="0" borderId="7" xfId="0" applyFont="1" applyBorder="1"/>
    <xf numFmtId="0" fontId="1" fillId="0" borderId="8" xfId="0" applyFont="1" applyBorder="1"/>
    <xf numFmtId="0" fontId="1" fillId="0" borderId="7" xfId="0" applyFont="1" applyBorder="1"/>
    <xf numFmtId="0" fontId="2" fillId="6" borderId="7" xfId="0" applyFont="1" applyFill="1" applyBorder="1"/>
    <xf numFmtId="0" fontId="2" fillId="6" borderId="0" xfId="0" applyFont="1" applyFill="1" applyAlignment="1">
      <alignment horizontal="center"/>
    </xf>
    <xf numFmtId="0" fontId="1" fillId="0" borderId="0" xfId="0" applyFont="1" applyAlignment="1">
      <alignment horizontal="center"/>
    </xf>
    <xf numFmtId="0" fontId="1" fillId="0" borderId="9" xfId="0" applyFont="1" applyBorder="1"/>
    <xf numFmtId="0" fontId="1" fillId="0" borderId="10" xfId="0" applyFont="1" applyBorder="1"/>
    <xf numFmtId="0" fontId="1" fillId="0" borderId="11" xfId="0" applyFont="1" applyBorder="1"/>
    <xf numFmtId="164" fontId="1" fillId="0" borderId="0" xfId="0" applyNumberFormat="1" applyFont="1" applyAlignment="1">
      <alignment horizontal="center"/>
    </xf>
    <xf numFmtId="0" fontId="1" fillId="3" borderId="0" xfId="0" applyFont="1" applyFill="1" applyAlignment="1">
      <alignment horizontal="center"/>
    </xf>
    <xf numFmtId="9" fontId="1" fillId="6" borderId="0" xfId="0" applyNumberFormat="1" applyFont="1" applyFill="1" applyAlignment="1">
      <alignment horizontal="center"/>
    </xf>
    <xf numFmtId="0" fontId="2" fillId="0" borderId="4" xfId="0" applyFont="1" applyBorder="1"/>
    <xf numFmtId="0" fontId="2" fillId="0" borderId="5" xfId="0" applyFont="1" applyBorder="1"/>
    <xf numFmtId="0" fontId="2" fillId="0" borderId="6" xfId="0" applyFont="1" applyBorder="1"/>
    <xf numFmtId="0" fontId="2" fillId="0" borderId="9" xfId="0" applyFont="1" applyBorder="1"/>
    <xf numFmtId="0" fontId="2" fillId="0" borderId="10" xfId="0" applyFont="1" applyBorder="1"/>
    <xf numFmtId="0" fontId="2" fillId="0" borderId="11" xfId="0" applyFont="1" applyBorder="1"/>
    <xf numFmtId="0" fontId="3" fillId="8" borderId="7" xfId="0" applyFont="1" applyFill="1" applyBorder="1"/>
    <xf numFmtId="0" fontId="3" fillId="8" borderId="0" xfId="0" applyFont="1" applyFill="1"/>
    <xf numFmtId="0" fontId="4" fillId="0" borderId="0" xfId="0" applyFont="1"/>
    <xf numFmtId="0" fontId="5" fillId="0" borderId="0" xfId="0" applyFont="1"/>
    <xf numFmtId="0" fontId="2" fillId="5" borderId="7" xfId="0" applyFont="1" applyFill="1" applyBorder="1"/>
    <xf numFmtId="49" fontId="1" fillId="9" borderId="0" xfId="0" applyNumberFormat="1" applyFont="1" applyFill="1" applyAlignment="1">
      <alignment horizontal="center"/>
    </xf>
    <xf numFmtId="0" fontId="2" fillId="4" borderId="7" xfId="0" applyFont="1" applyFill="1" applyBorder="1"/>
    <xf numFmtId="0" fontId="1" fillId="4" borderId="0" xfId="0" applyFont="1" applyFill="1"/>
    <xf numFmtId="0" fontId="1" fillId="4" borderId="7" xfId="0" applyFont="1" applyFill="1" applyBorder="1"/>
    <xf numFmtId="0" fontId="1" fillId="3" borderId="7" xfId="0" applyFont="1" applyFill="1" applyBorder="1"/>
    <xf numFmtId="0" fontId="2" fillId="3" borderId="7" xfId="0" applyFont="1" applyFill="1" applyBorder="1"/>
    <xf numFmtId="0" fontId="1" fillId="7" borderId="9" xfId="0" applyFont="1" applyFill="1" applyBorder="1"/>
    <xf numFmtId="164" fontId="1" fillId="0" borderId="10" xfId="0" applyNumberFormat="1" applyFont="1" applyBorder="1" applyAlignment="1">
      <alignment horizontal="center"/>
    </xf>
    <xf numFmtId="164" fontId="1" fillId="0" borderId="3" xfId="0" applyNumberFormat="1" applyFont="1" applyBorder="1" applyAlignment="1" applyProtection="1">
      <alignment horizontal="center"/>
      <protection locked="0"/>
    </xf>
    <xf numFmtId="0" fontId="2" fillId="2" borderId="1" xfId="0" applyFont="1" applyFill="1" applyBorder="1" applyAlignment="1">
      <alignment horizontal="left" vertical="top" wrapText="1"/>
    </xf>
    <xf numFmtId="0" fontId="6" fillId="0" borderId="0" xfId="0" applyFont="1"/>
    <xf numFmtId="0" fontId="1" fillId="0" borderId="1" xfId="0" applyFont="1" applyBorder="1" applyAlignment="1">
      <alignment horizontal="left" vertical="top" wrapText="1"/>
    </xf>
    <xf numFmtId="0" fontId="1" fillId="0" borderId="1" xfId="0" applyFont="1" applyBorder="1" applyAlignment="1">
      <alignment horizontal="right" vertical="top" wrapText="1"/>
    </xf>
    <xf numFmtId="0" fontId="1" fillId="2" borderId="2" xfId="0" applyFont="1" applyFill="1" applyBorder="1" applyAlignment="1">
      <alignment horizontal="left" vertical="top" wrapText="1"/>
    </xf>
    <xf numFmtId="0" fontId="1" fillId="2" borderId="1" xfId="0" applyFont="1" applyFill="1" applyBorder="1" applyAlignment="1">
      <alignment horizontal="right" vertical="top" wrapText="1"/>
    </xf>
    <xf numFmtId="0" fontId="1" fillId="0" borderId="0" xfId="0" applyFont="1" applyAlignment="1">
      <alignment horizontal="left" vertical="top" wrapText="1"/>
    </xf>
    <xf numFmtId="164" fontId="1" fillId="10" borderId="3" xfId="0" applyNumberFormat="1" applyFont="1" applyFill="1" applyBorder="1" applyAlignment="1">
      <alignment horizontal="center"/>
    </xf>
    <xf numFmtId="0" fontId="2" fillId="11" borderId="0" xfId="0" applyFont="1" applyFill="1" applyAlignment="1">
      <alignment horizontal="center"/>
    </xf>
    <xf numFmtId="0" fontId="1" fillId="0" borderId="0" xfId="0" applyFont="1" applyAlignment="1" applyProtection="1">
      <alignment vertical="top" wrapText="1"/>
      <protection locked="0"/>
    </xf>
    <xf numFmtId="165" fontId="1" fillId="0" borderId="0" xfId="0" applyNumberFormat="1" applyFont="1" applyAlignment="1">
      <alignment horizontal="center"/>
    </xf>
    <xf numFmtId="0" fontId="2" fillId="9" borderId="0" xfId="0" applyFont="1" applyFill="1" applyAlignment="1">
      <alignment horizontal="left"/>
    </xf>
    <xf numFmtId="0" fontId="3" fillId="7" borderId="0" xfId="0" applyFont="1" applyFill="1" applyAlignment="1">
      <alignment horizontal="left"/>
    </xf>
    <xf numFmtId="0" fontId="3" fillId="7" borderId="8" xfId="0" applyFont="1" applyFill="1" applyBorder="1" applyAlignment="1">
      <alignment horizontal="left"/>
    </xf>
    <xf numFmtId="0" fontId="1" fillId="0" borderId="7" xfId="0" applyFont="1" applyBorder="1" applyAlignment="1" applyProtection="1">
      <alignment horizontal="left" vertical="top" wrapText="1"/>
      <protection locked="0"/>
    </xf>
    <xf numFmtId="0" fontId="1" fillId="0" borderId="0" xfId="0" applyFont="1" applyAlignment="1" applyProtection="1">
      <alignment horizontal="left" vertical="top" wrapText="1"/>
      <protection locked="0"/>
    </xf>
    <xf numFmtId="0" fontId="1" fillId="0" borderId="8" xfId="0" applyFont="1" applyBorder="1" applyAlignment="1" applyProtection="1">
      <alignment horizontal="left" vertical="top" wrapText="1"/>
      <protection locked="0"/>
    </xf>
    <xf numFmtId="0" fontId="1" fillId="0" borderId="4" xfId="0" applyFont="1" applyBorder="1" applyAlignment="1" applyProtection="1">
      <alignment horizontal="left" vertical="top" wrapText="1"/>
      <protection locked="0"/>
    </xf>
    <xf numFmtId="0" fontId="1" fillId="0" borderId="5" xfId="0" applyFont="1" applyBorder="1" applyAlignment="1" applyProtection="1">
      <alignment horizontal="left" vertical="top" wrapText="1"/>
      <protection locked="0"/>
    </xf>
    <xf numFmtId="0" fontId="1" fillId="0" borderId="6" xfId="0" applyFont="1" applyBorder="1" applyAlignment="1" applyProtection="1">
      <alignment horizontal="left" vertical="top" wrapText="1"/>
      <protection locked="0"/>
    </xf>
    <xf numFmtId="0" fontId="1" fillId="0" borderId="9" xfId="0" applyFont="1" applyBorder="1" applyAlignment="1" applyProtection="1">
      <alignment horizontal="left" vertical="top" wrapText="1"/>
      <protection locked="0"/>
    </xf>
    <xf numFmtId="0" fontId="1" fillId="0" borderId="10" xfId="0" applyFont="1" applyBorder="1" applyAlignment="1" applyProtection="1">
      <alignment horizontal="left" vertical="top" wrapText="1"/>
      <protection locked="0"/>
    </xf>
    <xf numFmtId="0" fontId="1" fillId="0" borderId="11" xfId="0" applyFont="1" applyBorder="1" applyAlignment="1" applyProtection="1">
      <alignment horizontal="left" vertical="top" wrapText="1"/>
      <protection locked="0"/>
    </xf>
    <xf numFmtId="0" fontId="2" fillId="0" borderId="4" xfId="0" applyFont="1" applyBorder="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2" fillId="0" borderId="6" xfId="0"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2" fillId="0" borderId="9" xfId="0" applyFont="1" applyBorder="1" applyAlignment="1" applyProtection="1">
      <alignment horizontal="left" vertical="top" wrapText="1"/>
      <protection locked="0"/>
    </xf>
    <xf numFmtId="0" fontId="2" fillId="0" borderId="10" xfId="0" applyFont="1" applyBorder="1" applyAlignment="1" applyProtection="1">
      <alignment horizontal="left" vertical="top" wrapText="1"/>
      <protection locked="0"/>
    </xf>
    <xf numFmtId="0" fontId="2" fillId="0" borderId="11" xfId="0" applyFont="1" applyBorder="1" applyAlignment="1" applyProtection="1">
      <alignment horizontal="left" vertical="top" wrapText="1"/>
      <protection locked="0"/>
    </xf>
  </cellXfs>
  <cellStyles count="1">
    <cellStyle name="Standard" xfId="0" builtinId="0"/>
  </cellStyles>
  <dxfs count="2">
    <dxf>
      <fill>
        <patternFill>
          <bgColor rgb="FFC00000"/>
        </patternFill>
      </fill>
    </dxf>
    <dxf>
      <fill>
        <patternFill>
          <bgColor rgb="FF00B05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333333"/>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D4D0C8"/>
      <rgbColor rgb="00808080"/>
    </indexedColors>
    <mruColors>
      <color rgb="FFFAFCB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6"/>
  <sheetViews>
    <sheetView showGridLines="0" workbookViewId="0">
      <selection activeCell="A16" sqref="A16"/>
    </sheetView>
  </sheetViews>
  <sheetFormatPr baseColWidth="10" defaultColWidth="23.453125" defaultRowHeight="12.5" x14ac:dyDescent="0.25"/>
  <cols>
    <col min="1" max="1" width="37.7265625" style="40" customWidth="1"/>
    <col min="2" max="2" width="14.26953125" style="40" customWidth="1"/>
    <col min="3" max="3" width="26.453125" style="40" customWidth="1"/>
    <col min="4" max="16384" width="23.453125" style="40"/>
  </cols>
  <sheetData>
    <row r="1" spans="1:3" ht="25" x14ac:dyDescent="0.25">
      <c r="A1" s="39" t="s">
        <v>0</v>
      </c>
      <c r="B1" s="39" t="s">
        <v>17</v>
      </c>
      <c r="C1" s="39" t="s">
        <v>25</v>
      </c>
    </row>
    <row r="2" spans="1:3" x14ac:dyDescent="0.25">
      <c r="A2" s="41" t="s">
        <v>7</v>
      </c>
      <c r="B2" s="41" t="s">
        <v>19</v>
      </c>
      <c r="C2" s="42">
        <v>2</v>
      </c>
    </row>
    <row r="3" spans="1:3" x14ac:dyDescent="0.25">
      <c r="A3" s="41" t="s">
        <v>8</v>
      </c>
      <c r="B3" s="41" t="s">
        <v>22</v>
      </c>
      <c r="C3" s="42">
        <v>1</v>
      </c>
    </row>
    <row r="4" spans="1:3" x14ac:dyDescent="0.25">
      <c r="A4" s="41" t="s">
        <v>10</v>
      </c>
      <c r="B4" s="41" t="s">
        <v>23</v>
      </c>
      <c r="C4" s="42">
        <v>1</v>
      </c>
    </row>
    <row r="5" spans="1:3" x14ac:dyDescent="0.25">
      <c r="A5" s="41" t="s">
        <v>9</v>
      </c>
      <c r="B5" s="41" t="s">
        <v>1</v>
      </c>
      <c r="C5" s="42">
        <v>1</v>
      </c>
    </row>
    <row r="6" spans="1:3" x14ac:dyDescent="0.25">
      <c r="A6" s="41" t="s">
        <v>11</v>
      </c>
      <c r="B6" s="41" t="s">
        <v>2</v>
      </c>
      <c r="C6" s="42">
        <v>1</v>
      </c>
    </row>
    <row r="7" spans="1:3" x14ac:dyDescent="0.25">
      <c r="A7" s="41" t="s">
        <v>12</v>
      </c>
      <c r="B7" s="41" t="s">
        <v>64</v>
      </c>
      <c r="C7" s="42">
        <v>2</v>
      </c>
    </row>
    <row r="8" spans="1:3" x14ac:dyDescent="0.25">
      <c r="A8" s="41" t="s">
        <v>13</v>
      </c>
      <c r="B8" s="41" t="s">
        <v>65</v>
      </c>
      <c r="C8" s="42">
        <v>2</v>
      </c>
    </row>
    <row r="9" spans="1:3" x14ac:dyDescent="0.25">
      <c r="A9" s="41" t="s">
        <v>14</v>
      </c>
      <c r="B9" s="41" t="s">
        <v>3</v>
      </c>
      <c r="C9" s="42">
        <v>1</v>
      </c>
    </row>
    <row r="10" spans="1:3" x14ac:dyDescent="0.25">
      <c r="A10" s="41" t="s">
        <v>18</v>
      </c>
      <c r="B10" s="41" t="s">
        <v>4</v>
      </c>
      <c r="C10" s="42">
        <v>2</v>
      </c>
    </row>
    <row r="11" spans="1:3" x14ac:dyDescent="0.25">
      <c r="A11" s="41" t="s">
        <v>15</v>
      </c>
      <c r="B11" s="41" t="s">
        <v>5</v>
      </c>
      <c r="C11" s="42">
        <v>2</v>
      </c>
    </row>
    <row r="12" spans="1:3" x14ac:dyDescent="0.25">
      <c r="A12" s="41" t="s">
        <v>16</v>
      </c>
      <c r="B12" s="41" t="s">
        <v>6</v>
      </c>
      <c r="C12" s="42">
        <v>3</v>
      </c>
    </row>
    <row r="13" spans="1:3" x14ac:dyDescent="0.25">
      <c r="A13" s="43"/>
      <c r="B13" s="43"/>
      <c r="C13" s="44">
        <f>SUM(C2:C12)</f>
        <v>18</v>
      </c>
    </row>
    <row r="15" spans="1:3" ht="37.5" x14ac:dyDescent="0.25">
      <c r="A15" s="45" t="s">
        <v>67</v>
      </c>
    </row>
    <row r="16" spans="1:3" ht="37.5" x14ac:dyDescent="0.25">
      <c r="A16" s="45" t="s">
        <v>70</v>
      </c>
    </row>
  </sheetData>
  <phoneticPr fontId="0" type="noConversion"/>
  <pageMargins left="0.78740157499999996" right="0.78740157499999996" top="0.984251969" bottom="0.984251969" header="0.4921259845" footer="0.4921259845"/>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6"/>
  <sheetViews>
    <sheetView showGridLines="0" workbookViewId="0">
      <selection activeCell="A16" sqref="A16"/>
    </sheetView>
  </sheetViews>
  <sheetFormatPr baseColWidth="10" defaultColWidth="24.54296875" defaultRowHeight="12.5" x14ac:dyDescent="0.25"/>
  <cols>
    <col min="1" max="1" width="37.7265625" style="40" customWidth="1"/>
    <col min="2" max="2" width="14.1796875" style="40" customWidth="1"/>
    <col min="3" max="3" width="26.453125" style="40" customWidth="1"/>
    <col min="4" max="16384" width="24.54296875" style="40"/>
  </cols>
  <sheetData>
    <row r="1" spans="1:3" ht="25" x14ac:dyDescent="0.25">
      <c r="A1" s="39" t="s">
        <v>0</v>
      </c>
      <c r="B1" s="39" t="s">
        <v>17</v>
      </c>
      <c r="C1" s="39" t="s">
        <v>26</v>
      </c>
    </row>
    <row r="2" spans="1:3" x14ac:dyDescent="0.25">
      <c r="A2" s="41" t="s">
        <v>7</v>
      </c>
      <c r="B2" s="41" t="s">
        <v>19</v>
      </c>
      <c r="C2" s="42">
        <v>2</v>
      </c>
    </row>
    <row r="3" spans="1:3" x14ac:dyDescent="0.25">
      <c r="A3" s="41" t="s">
        <v>8</v>
      </c>
      <c r="B3" s="41" t="s">
        <v>20</v>
      </c>
      <c r="C3" s="42">
        <v>1</v>
      </c>
    </row>
    <row r="4" spans="1:3" x14ac:dyDescent="0.25">
      <c r="A4" s="41" t="s">
        <v>10</v>
      </c>
      <c r="B4" s="41" t="s">
        <v>21</v>
      </c>
      <c r="C4" s="42">
        <v>0</v>
      </c>
    </row>
    <row r="5" spans="1:3" x14ac:dyDescent="0.25">
      <c r="A5" s="41" t="s">
        <v>9</v>
      </c>
      <c r="B5" s="41" t="s">
        <v>1</v>
      </c>
      <c r="C5" s="42">
        <v>1</v>
      </c>
    </row>
    <row r="6" spans="1:3" x14ac:dyDescent="0.25">
      <c r="A6" s="41" t="s">
        <v>11</v>
      </c>
      <c r="B6" s="41" t="s">
        <v>2</v>
      </c>
      <c r="C6" s="42">
        <v>2</v>
      </c>
    </row>
    <row r="7" spans="1:3" x14ac:dyDescent="0.25">
      <c r="A7" s="41" t="s">
        <v>12</v>
      </c>
      <c r="B7" s="41" t="s">
        <v>64</v>
      </c>
      <c r="C7" s="42">
        <v>2</v>
      </c>
    </row>
    <row r="8" spans="1:3" x14ac:dyDescent="0.25">
      <c r="A8" s="41" t="s">
        <v>13</v>
      </c>
      <c r="B8" s="41" t="s">
        <v>65</v>
      </c>
      <c r="C8" s="42">
        <v>1</v>
      </c>
    </row>
    <row r="9" spans="1:3" x14ac:dyDescent="0.25">
      <c r="A9" s="41" t="s">
        <v>14</v>
      </c>
      <c r="B9" s="41" t="s">
        <v>3</v>
      </c>
      <c r="C9" s="42">
        <v>2</v>
      </c>
    </row>
    <row r="10" spans="1:3" x14ac:dyDescent="0.25">
      <c r="A10" s="41" t="s">
        <v>18</v>
      </c>
      <c r="B10" s="41" t="s">
        <v>4</v>
      </c>
      <c r="C10" s="42">
        <v>3</v>
      </c>
    </row>
    <row r="11" spans="1:3" x14ac:dyDescent="0.25">
      <c r="A11" s="41" t="s">
        <v>15</v>
      </c>
      <c r="B11" s="41" t="s">
        <v>5</v>
      </c>
      <c r="C11" s="42">
        <v>2</v>
      </c>
    </row>
    <row r="12" spans="1:3" x14ac:dyDescent="0.25">
      <c r="A12" s="41" t="s">
        <v>16</v>
      </c>
      <c r="B12" s="41" t="s">
        <v>6</v>
      </c>
      <c r="C12" s="42">
        <v>2</v>
      </c>
    </row>
    <row r="13" spans="1:3" x14ac:dyDescent="0.25">
      <c r="A13" s="43"/>
      <c r="B13" s="43"/>
      <c r="C13" s="44">
        <f>SUM(C2:C12)</f>
        <v>18</v>
      </c>
    </row>
    <row r="15" spans="1:3" x14ac:dyDescent="0.25">
      <c r="A15" s="45"/>
    </row>
    <row r="16" spans="1:3" ht="37.5" x14ac:dyDescent="0.25">
      <c r="A16" s="45" t="s">
        <v>70</v>
      </c>
    </row>
  </sheetData>
  <phoneticPr fontId="0" type="noConversion"/>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6"/>
  <sheetViews>
    <sheetView showGridLines="0" workbookViewId="0">
      <selection activeCell="A16" sqref="A16"/>
    </sheetView>
  </sheetViews>
  <sheetFormatPr baseColWidth="10" defaultColWidth="23.453125" defaultRowHeight="12.5" x14ac:dyDescent="0.25"/>
  <cols>
    <col min="1" max="1" width="37.7265625" style="40" customWidth="1"/>
    <col min="2" max="2" width="14.7265625" style="40" customWidth="1"/>
    <col min="3" max="3" width="26.453125" style="40" customWidth="1"/>
    <col min="4" max="16384" width="23.453125" style="40"/>
  </cols>
  <sheetData>
    <row r="1" spans="1:3" ht="25" x14ac:dyDescent="0.25">
      <c r="A1" s="39" t="s">
        <v>0</v>
      </c>
      <c r="B1" s="39" t="s">
        <v>17</v>
      </c>
      <c r="C1" s="39" t="s">
        <v>24</v>
      </c>
    </row>
    <row r="2" spans="1:3" x14ac:dyDescent="0.25">
      <c r="A2" s="41" t="s">
        <v>7</v>
      </c>
      <c r="B2" s="41" t="s">
        <v>19</v>
      </c>
      <c r="C2" s="42">
        <v>0</v>
      </c>
    </row>
    <row r="3" spans="1:3" x14ac:dyDescent="0.25">
      <c r="A3" s="41" t="s">
        <v>8</v>
      </c>
      <c r="B3" s="41" t="s">
        <v>20</v>
      </c>
      <c r="C3" s="42">
        <v>0</v>
      </c>
    </row>
    <row r="4" spans="1:3" x14ac:dyDescent="0.25">
      <c r="A4" s="41" t="s">
        <v>10</v>
      </c>
      <c r="B4" s="41" t="s">
        <v>21</v>
      </c>
      <c r="C4" s="42">
        <v>0</v>
      </c>
    </row>
    <row r="5" spans="1:3" x14ac:dyDescent="0.25">
      <c r="A5" s="41" t="s">
        <v>9</v>
      </c>
      <c r="B5" s="41" t="s">
        <v>1</v>
      </c>
      <c r="C5" s="42">
        <v>1</v>
      </c>
    </row>
    <row r="6" spans="1:3" x14ac:dyDescent="0.25">
      <c r="A6" s="41" t="s">
        <v>11</v>
      </c>
      <c r="B6" s="41" t="s">
        <v>2</v>
      </c>
      <c r="C6" s="42">
        <v>1</v>
      </c>
    </row>
    <row r="7" spans="1:3" x14ac:dyDescent="0.25">
      <c r="A7" s="41" t="s">
        <v>12</v>
      </c>
      <c r="B7" s="41" t="s">
        <v>64</v>
      </c>
      <c r="C7" s="42">
        <v>1</v>
      </c>
    </row>
    <row r="8" spans="1:3" x14ac:dyDescent="0.25">
      <c r="A8" s="41" t="s">
        <v>13</v>
      </c>
      <c r="B8" s="41" t="s">
        <v>65</v>
      </c>
      <c r="C8" s="42">
        <v>2</v>
      </c>
    </row>
    <row r="9" spans="1:3" x14ac:dyDescent="0.25">
      <c r="A9" s="41" t="s">
        <v>14</v>
      </c>
      <c r="B9" s="41" t="s">
        <v>3</v>
      </c>
      <c r="C9" s="42">
        <v>1</v>
      </c>
    </row>
    <row r="10" spans="1:3" x14ac:dyDescent="0.25">
      <c r="A10" s="41" t="s">
        <v>18</v>
      </c>
      <c r="B10" s="41" t="s">
        <v>4</v>
      </c>
      <c r="C10" s="42">
        <v>1</v>
      </c>
    </row>
    <row r="11" spans="1:3" x14ac:dyDescent="0.25">
      <c r="A11" s="41" t="s">
        <v>15</v>
      </c>
      <c r="B11" s="41" t="s">
        <v>5</v>
      </c>
      <c r="C11" s="42">
        <v>0</v>
      </c>
    </row>
    <row r="12" spans="1:3" x14ac:dyDescent="0.25">
      <c r="A12" s="41" t="s">
        <v>16</v>
      </c>
      <c r="B12" s="41" t="s">
        <v>6</v>
      </c>
      <c r="C12" s="42">
        <v>2</v>
      </c>
    </row>
    <row r="13" spans="1:3" x14ac:dyDescent="0.25">
      <c r="A13" s="43"/>
      <c r="B13" s="43"/>
      <c r="C13" s="44">
        <f>SUM(C2:C12)</f>
        <v>9</v>
      </c>
    </row>
    <row r="15" spans="1:3" x14ac:dyDescent="0.25">
      <c r="A15" s="45"/>
    </row>
    <row r="16" spans="1:3" ht="37.5" x14ac:dyDescent="0.25">
      <c r="A16" s="45" t="s">
        <v>70</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59"/>
  <sheetViews>
    <sheetView tabSelected="1" topLeftCell="A31" zoomScaleNormal="100" zoomScalePageLayoutView="75" workbookViewId="0">
      <selection activeCell="D52" sqref="D52:G52"/>
    </sheetView>
  </sheetViews>
  <sheetFormatPr baseColWidth="10" defaultColWidth="11.453125" defaultRowHeight="12.5" x14ac:dyDescent="0.25"/>
  <cols>
    <col min="1" max="1" width="38.26953125" style="1" customWidth="1"/>
    <col min="2" max="8" width="6.26953125" style="1" customWidth="1"/>
    <col min="9" max="14" width="11.453125" style="1"/>
    <col min="15" max="15" width="16.7265625" style="1" customWidth="1"/>
    <col min="16" max="16384" width="11.453125" style="1"/>
  </cols>
  <sheetData>
    <row r="1" spans="1:15" s="28" customFormat="1" ht="17.5" x14ac:dyDescent="0.35">
      <c r="A1" s="27" t="s">
        <v>27</v>
      </c>
      <c r="I1" s="27" t="s">
        <v>60</v>
      </c>
    </row>
    <row r="2" spans="1:15" s="28" customFormat="1" ht="17.5" x14ac:dyDescent="0.35">
      <c r="A2" s="27"/>
    </row>
    <row r="3" spans="1:15" x14ac:dyDescent="0.25">
      <c r="A3" s="19"/>
      <c r="B3" s="5"/>
      <c r="C3" s="5"/>
      <c r="D3" s="5"/>
      <c r="E3" s="5"/>
      <c r="F3" s="5"/>
      <c r="G3" s="5"/>
      <c r="H3" s="6"/>
      <c r="I3" s="19"/>
      <c r="J3" s="5"/>
      <c r="K3" s="5"/>
      <c r="L3" s="5"/>
      <c r="M3" s="5"/>
      <c r="N3" s="5"/>
      <c r="O3" s="6"/>
    </row>
    <row r="4" spans="1:15" x14ac:dyDescent="0.25">
      <c r="A4" s="7" t="s">
        <v>31</v>
      </c>
      <c r="H4" s="8"/>
      <c r="I4" s="7" t="s">
        <v>29</v>
      </c>
      <c r="O4" s="8"/>
    </row>
    <row r="5" spans="1:15" x14ac:dyDescent="0.25">
      <c r="A5" s="9"/>
      <c r="H5" s="8"/>
      <c r="I5" s="9"/>
      <c r="O5" s="8"/>
    </row>
    <row r="6" spans="1:15" x14ac:dyDescent="0.25">
      <c r="A6" s="29" t="s">
        <v>0</v>
      </c>
      <c r="B6" s="50" t="s">
        <v>28</v>
      </c>
      <c r="C6" s="50"/>
      <c r="D6" s="50"/>
      <c r="E6" s="50"/>
      <c r="F6" s="50"/>
      <c r="G6" s="50"/>
      <c r="H6" s="8"/>
      <c r="I6" s="9"/>
      <c r="O6" s="8"/>
    </row>
    <row r="7" spans="1:15" x14ac:dyDescent="0.25">
      <c r="A7" s="29"/>
      <c r="B7" s="30">
        <v>1</v>
      </c>
      <c r="C7" s="30">
        <v>2</v>
      </c>
      <c r="D7" s="30">
        <v>3</v>
      </c>
      <c r="E7" s="30">
        <v>4</v>
      </c>
      <c r="F7" s="30">
        <v>5</v>
      </c>
      <c r="G7" s="30">
        <v>6</v>
      </c>
      <c r="H7" s="8"/>
      <c r="I7" s="9"/>
      <c r="O7" s="8"/>
    </row>
    <row r="8" spans="1:15" x14ac:dyDescent="0.25">
      <c r="A8" s="31" t="s">
        <v>30</v>
      </c>
      <c r="B8" s="32"/>
      <c r="C8" s="32"/>
      <c r="D8" s="32"/>
      <c r="E8" s="32"/>
      <c r="F8" s="32"/>
      <c r="G8" s="32"/>
      <c r="H8" s="8"/>
      <c r="I8" s="53" t="s">
        <v>74</v>
      </c>
      <c r="J8" s="54"/>
      <c r="K8" s="54"/>
      <c r="L8" s="54"/>
      <c r="M8" s="54"/>
      <c r="N8" s="54"/>
      <c r="O8" s="55"/>
    </row>
    <row r="9" spans="1:15" x14ac:dyDescent="0.25">
      <c r="A9" s="33" t="s">
        <v>37</v>
      </c>
      <c r="B9" s="38">
        <v>5.5</v>
      </c>
      <c r="C9" s="38">
        <v>4.5</v>
      </c>
      <c r="D9" s="38">
        <v>4</v>
      </c>
      <c r="E9" s="38">
        <v>5</v>
      </c>
      <c r="F9" s="38">
        <v>5</v>
      </c>
      <c r="G9" s="38">
        <v>4.5</v>
      </c>
      <c r="H9" s="8"/>
      <c r="I9" s="53"/>
      <c r="J9" s="54"/>
      <c r="K9" s="54"/>
      <c r="L9" s="54"/>
      <c r="M9" s="54"/>
      <c r="N9" s="54"/>
      <c r="O9" s="55"/>
    </row>
    <row r="10" spans="1:15" x14ac:dyDescent="0.25">
      <c r="A10" s="33" t="s">
        <v>38</v>
      </c>
      <c r="B10" s="38">
        <v>5</v>
      </c>
      <c r="C10" s="38">
        <v>5</v>
      </c>
      <c r="D10" s="38">
        <v>4.5</v>
      </c>
      <c r="E10" s="38">
        <v>4.5</v>
      </c>
      <c r="F10" s="38">
        <v>6</v>
      </c>
      <c r="G10" s="38">
        <v>3.5</v>
      </c>
      <c r="H10" s="8"/>
      <c r="I10" s="53"/>
      <c r="J10" s="54"/>
      <c r="K10" s="54"/>
      <c r="L10" s="54"/>
      <c r="M10" s="54"/>
      <c r="N10" s="54"/>
      <c r="O10" s="55"/>
    </row>
    <row r="11" spans="1:15" x14ac:dyDescent="0.25">
      <c r="A11" s="33" t="s">
        <v>57</v>
      </c>
      <c r="B11" s="38">
        <v>3.5</v>
      </c>
      <c r="C11" s="38">
        <v>4</v>
      </c>
      <c r="D11" s="38">
        <v>4.5</v>
      </c>
      <c r="E11" s="38">
        <v>4</v>
      </c>
      <c r="F11" s="38">
        <v>4.5</v>
      </c>
      <c r="G11" s="38">
        <v>4</v>
      </c>
      <c r="H11" s="8"/>
      <c r="I11" s="53"/>
      <c r="J11" s="54"/>
      <c r="K11" s="54"/>
      <c r="L11" s="54"/>
      <c r="M11" s="54"/>
      <c r="N11" s="54"/>
      <c r="O11" s="55"/>
    </row>
    <row r="12" spans="1:15" x14ac:dyDescent="0.25">
      <c r="A12" s="34"/>
      <c r="B12" s="17"/>
      <c r="C12" s="17"/>
      <c r="D12" s="17"/>
      <c r="E12" s="17"/>
      <c r="F12" s="17"/>
      <c r="G12" s="17"/>
      <c r="H12" s="8"/>
      <c r="I12" s="9"/>
      <c r="O12" s="8"/>
    </row>
    <row r="13" spans="1:15" x14ac:dyDescent="0.25">
      <c r="A13" s="35" t="s">
        <v>32</v>
      </c>
      <c r="B13" s="17"/>
      <c r="C13" s="17"/>
      <c r="D13" s="17"/>
      <c r="E13" s="17"/>
      <c r="F13" s="17"/>
      <c r="G13" s="17"/>
      <c r="H13" s="8"/>
      <c r="I13" s="9"/>
      <c r="O13" s="8"/>
    </row>
    <row r="14" spans="1:15" x14ac:dyDescent="0.25">
      <c r="A14" s="34" t="s">
        <v>33</v>
      </c>
      <c r="B14" s="38">
        <v>4.5</v>
      </c>
      <c r="C14" s="38">
        <v>5</v>
      </c>
      <c r="D14" s="38">
        <v>5</v>
      </c>
      <c r="E14" s="38">
        <v>5</v>
      </c>
      <c r="F14" s="46"/>
      <c r="G14" s="46"/>
      <c r="H14" s="8"/>
      <c r="I14" s="53" t="s">
        <v>75</v>
      </c>
      <c r="J14" s="54"/>
      <c r="K14" s="54"/>
      <c r="L14" s="54"/>
      <c r="M14" s="54"/>
      <c r="N14" s="54"/>
      <c r="O14" s="55"/>
    </row>
    <row r="15" spans="1:15" x14ac:dyDescent="0.25">
      <c r="A15" s="34" t="s">
        <v>34</v>
      </c>
      <c r="B15" s="38">
        <v>5</v>
      </c>
      <c r="C15" s="38">
        <v>5.5</v>
      </c>
      <c r="D15" s="38">
        <v>4.5</v>
      </c>
      <c r="E15" s="38">
        <v>4</v>
      </c>
      <c r="F15" s="46"/>
      <c r="G15" s="46"/>
      <c r="H15" s="8"/>
      <c r="I15" s="53"/>
      <c r="J15" s="54"/>
      <c r="K15" s="54"/>
      <c r="L15" s="54"/>
      <c r="M15" s="54"/>
      <c r="N15" s="54"/>
      <c r="O15" s="55"/>
    </row>
    <row r="16" spans="1:15" x14ac:dyDescent="0.25">
      <c r="A16" s="34" t="s">
        <v>35</v>
      </c>
      <c r="B16" s="38">
        <v>3.5</v>
      </c>
      <c r="C16" s="38">
        <v>4</v>
      </c>
      <c r="D16" s="38">
        <v>4</v>
      </c>
      <c r="E16" s="38">
        <v>3</v>
      </c>
      <c r="F16" s="38">
        <v>3.5</v>
      </c>
      <c r="G16" s="38">
        <v>4</v>
      </c>
      <c r="H16" s="8"/>
      <c r="I16" s="53"/>
      <c r="J16" s="54"/>
      <c r="K16" s="54"/>
      <c r="L16" s="54"/>
      <c r="M16" s="54"/>
      <c r="N16" s="54"/>
      <c r="O16" s="55"/>
    </row>
    <row r="17" spans="1:15" x14ac:dyDescent="0.25">
      <c r="A17" s="34" t="s">
        <v>36</v>
      </c>
      <c r="B17" s="38">
        <v>6</v>
      </c>
      <c r="C17" s="38">
        <v>5</v>
      </c>
      <c r="D17" s="38">
        <v>5</v>
      </c>
      <c r="E17" s="38">
        <v>5.5</v>
      </c>
      <c r="F17" s="38">
        <v>5.5</v>
      </c>
      <c r="G17" s="38">
        <v>5</v>
      </c>
      <c r="H17" s="8"/>
      <c r="I17" s="53"/>
      <c r="J17" s="54"/>
      <c r="K17" s="54"/>
      <c r="L17" s="54"/>
      <c r="M17" s="54"/>
      <c r="N17" s="54"/>
      <c r="O17" s="55"/>
    </row>
    <row r="18" spans="1:15" x14ac:dyDescent="0.25">
      <c r="A18" s="34" t="s">
        <v>56</v>
      </c>
      <c r="B18" s="38">
        <v>5</v>
      </c>
      <c r="C18" s="38">
        <v>4.5</v>
      </c>
      <c r="D18" s="38">
        <v>4</v>
      </c>
      <c r="E18" s="38">
        <v>5</v>
      </c>
      <c r="F18" s="38">
        <v>4.5</v>
      </c>
      <c r="G18" s="38">
        <v>4</v>
      </c>
      <c r="H18" s="8"/>
      <c r="I18" s="9"/>
      <c r="O18" s="8"/>
    </row>
    <row r="19" spans="1:15" x14ac:dyDescent="0.25">
      <c r="A19" s="36"/>
      <c r="B19" s="37"/>
      <c r="C19" s="37"/>
      <c r="D19" s="37"/>
      <c r="E19" s="37"/>
      <c r="F19" s="37"/>
      <c r="G19" s="37"/>
      <c r="H19" s="15"/>
      <c r="I19" s="13"/>
      <c r="J19" s="14"/>
      <c r="K19" s="14"/>
      <c r="L19" s="14"/>
      <c r="M19" s="14"/>
      <c r="N19" s="14"/>
      <c r="O19" s="15"/>
    </row>
    <row r="21" spans="1:15" ht="12.75" customHeight="1" x14ac:dyDescent="0.25">
      <c r="A21" s="4"/>
      <c r="B21" s="5"/>
      <c r="C21" s="5"/>
      <c r="D21" s="6"/>
    </row>
    <row r="22" spans="1:15" x14ac:dyDescent="0.25">
      <c r="A22" s="7" t="s">
        <v>39</v>
      </c>
      <c r="B22" s="1" t="s">
        <v>45</v>
      </c>
      <c r="C22" s="1" t="s">
        <v>58</v>
      </c>
      <c r="D22" s="8"/>
      <c r="F22" s="2"/>
      <c r="G22" s="2"/>
    </row>
    <row r="23" spans="1:15" x14ac:dyDescent="0.25">
      <c r="A23" s="9"/>
      <c r="D23" s="8"/>
    </row>
    <row r="24" spans="1:15" x14ac:dyDescent="0.25">
      <c r="A24" s="10" t="s">
        <v>40</v>
      </c>
      <c r="B24" s="11">
        <f>ROUND(AVERAGEIF(B26:B29,"&gt;0"),1)</f>
        <v>4.0999999999999996</v>
      </c>
      <c r="C24" s="18">
        <v>0.4</v>
      </c>
      <c r="D24" s="8"/>
      <c r="I24" s="56" t="s">
        <v>71</v>
      </c>
      <c r="J24" s="57"/>
      <c r="K24" s="57"/>
      <c r="L24" s="57"/>
      <c r="M24" s="57"/>
      <c r="N24" s="57"/>
      <c r="O24" s="58"/>
    </row>
    <row r="25" spans="1:15" x14ac:dyDescent="0.25">
      <c r="A25" s="9"/>
      <c r="B25" s="12"/>
      <c r="C25" s="12"/>
      <c r="D25" s="8"/>
      <c r="I25" s="59"/>
      <c r="J25" s="60"/>
      <c r="K25" s="60"/>
      <c r="L25" s="60"/>
      <c r="M25" s="60"/>
      <c r="N25" s="60"/>
      <c r="O25" s="61"/>
    </row>
    <row r="26" spans="1:15" x14ac:dyDescent="0.25">
      <c r="A26" s="9" t="s">
        <v>41</v>
      </c>
      <c r="B26" s="38">
        <v>4</v>
      </c>
      <c r="C26" s="16"/>
      <c r="D26" s="8"/>
      <c r="I26" s="56" t="s">
        <v>61</v>
      </c>
      <c r="J26" s="57"/>
      <c r="K26" s="57"/>
      <c r="L26" s="57"/>
      <c r="M26" s="57"/>
      <c r="N26" s="57"/>
      <c r="O26" s="58"/>
    </row>
    <row r="27" spans="1:15" x14ac:dyDescent="0.25">
      <c r="A27" s="9" t="s">
        <v>42</v>
      </c>
      <c r="B27" s="38">
        <v>4.5</v>
      </c>
      <c r="C27" s="16"/>
      <c r="D27" s="8"/>
      <c r="I27" s="53"/>
      <c r="J27" s="54"/>
      <c r="K27" s="54"/>
      <c r="L27" s="54"/>
      <c r="M27" s="54"/>
      <c r="N27" s="54"/>
      <c r="O27" s="55"/>
    </row>
    <row r="28" spans="1:15" x14ac:dyDescent="0.25">
      <c r="A28" s="9" t="s">
        <v>43</v>
      </c>
      <c r="B28" s="38">
        <v>4</v>
      </c>
      <c r="C28" s="16"/>
      <c r="D28" s="8"/>
      <c r="I28" s="53"/>
      <c r="J28" s="54"/>
      <c r="K28" s="54"/>
      <c r="L28" s="54"/>
      <c r="M28" s="54"/>
      <c r="N28" s="54"/>
      <c r="O28" s="55"/>
    </row>
    <row r="29" spans="1:15" x14ac:dyDescent="0.25">
      <c r="A29" s="9" t="s">
        <v>44</v>
      </c>
      <c r="B29" s="38">
        <v>4</v>
      </c>
      <c r="C29" s="16"/>
      <c r="D29" s="8"/>
      <c r="I29" s="59"/>
      <c r="J29" s="60"/>
      <c r="K29" s="60"/>
      <c r="L29" s="60"/>
      <c r="M29" s="60"/>
      <c r="N29" s="60"/>
      <c r="O29" s="61"/>
    </row>
    <row r="30" spans="1:15" x14ac:dyDescent="0.25">
      <c r="A30" s="9"/>
      <c r="D30" s="8"/>
    </row>
    <row r="31" spans="1:15" x14ac:dyDescent="0.25">
      <c r="A31" s="9"/>
      <c r="D31" s="8"/>
    </row>
    <row r="32" spans="1:15" x14ac:dyDescent="0.25">
      <c r="A32" s="10" t="s">
        <v>46</v>
      </c>
      <c r="B32" s="11">
        <f>ROUND(AVERAGEIF(B34:B37,"&gt;0"),1)</f>
        <v>4.9000000000000004</v>
      </c>
      <c r="C32" s="18">
        <v>0.2</v>
      </c>
      <c r="D32" s="8"/>
      <c r="I32" s="56" t="s">
        <v>72</v>
      </c>
      <c r="J32" s="57"/>
      <c r="K32" s="57"/>
      <c r="L32" s="57"/>
      <c r="M32" s="57"/>
      <c r="N32" s="57"/>
      <c r="O32" s="58"/>
    </row>
    <row r="33" spans="1:15" x14ac:dyDescent="0.25">
      <c r="A33" s="9"/>
      <c r="B33" s="12"/>
      <c r="C33" s="12"/>
      <c r="D33" s="8"/>
      <c r="I33" s="59"/>
      <c r="J33" s="60"/>
      <c r="K33" s="60"/>
      <c r="L33" s="60"/>
      <c r="M33" s="60"/>
      <c r="N33" s="60"/>
      <c r="O33" s="61"/>
    </row>
    <row r="34" spans="1:15" x14ac:dyDescent="0.25">
      <c r="A34" s="9" t="s">
        <v>47</v>
      </c>
      <c r="B34" s="38">
        <v>5</v>
      </c>
      <c r="C34" s="16"/>
      <c r="D34" s="8"/>
      <c r="I34" s="56" t="s">
        <v>62</v>
      </c>
      <c r="J34" s="57"/>
      <c r="K34" s="57"/>
      <c r="L34" s="57"/>
      <c r="M34" s="57"/>
      <c r="N34" s="57"/>
      <c r="O34" s="58"/>
    </row>
    <row r="35" spans="1:15" x14ac:dyDescent="0.25">
      <c r="A35" s="9" t="s">
        <v>48</v>
      </c>
      <c r="B35" s="38">
        <v>4</v>
      </c>
      <c r="C35" s="16"/>
      <c r="D35" s="8"/>
      <c r="I35" s="53"/>
      <c r="J35" s="54"/>
      <c r="K35" s="54"/>
      <c r="L35" s="54"/>
      <c r="M35" s="54"/>
      <c r="N35" s="54"/>
      <c r="O35" s="55"/>
    </row>
    <row r="36" spans="1:15" x14ac:dyDescent="0.25">
      <c r="A36" s="9" t="s">
        <v>49</v>
      </c>
      <c r="B36" s="38">
        <v>6</v>
      </c>
      <c r="C36" s="16"/>
      <c r="D36" s="8"/>
      <c r="I36" s="53"/>
      <c r="J36" s="54"/>
      <c r="K36" s="54"/>
      <c r="L36" s="54"/>
      <c r="M36" s="54"/>
      <c r="N36" s="54"/>
      <c r="O36" s="55"/>
    </row>
    <row r="37" spans="1:15" x14ac:dyDescent="0.25">
      <c r="A37" s="9" t="s">
        <v>50</v>
      </c>
      <c r="B37" s="38">
        <v>4.5</v>
      </c>
      <c r="C37" s="16"/>
      <c r="D37" s="8"/>
      <c r="I37" s="59"/>
      <c r="J37" s="60"/>
      <c r="K37" s="60"/>
      <c r="L37" s="60"/>
      <c r="M37" s="60"/>
      <c r="N37" s="60"/>
      <c r="O37" s="61"/>
    </row>
    <row r="38" spans="1:15" x14ac:dyDescent="0.25">
      <c r="A38" s="9"/>
      <c r="D38" s="8"/>
    </row>
    <row r="39" spans="1:15" x14ac:dyDescent="0.25">
      <c r="A39" s="9"/>
      <c r="D39" s="8"/>
    </row>
    <row r="40" spans="1:15" x14ac:dyDescent="0.25">
      <c r="A40" s="10" t="s">
        <v>51</v>
      </c>
      <c r="B40" s="11">
        <f>ROUND(AVERAGEIF(B42:B45,"&gt;0"),1)</f>
        <v>4.4000000000000004</v>
      </c>
      <c r="C40" s="18">
        <v>0.25</v>
      </c>
      <c r="D40" s="8"/>
      <c r="I40" s="56" t="s">
        <v>73</v>
      </c>
      <c r="J40" s="57"/>
      <c r="K40" s="57"/>
      <c r="L40" s="57"/>
      <c r="M40" s="57"/>
      <c r="N40" s="57"/>
      <c r="O40" s="58"/>
    </row>
    <row r="41" spans="1:15" x14ac:dyDescent="0.25">
      <c r="A41" s="9"/>
      <c r="B41" s="12"/>
      <c r="C41" s="12"/>
      <c r="D41" s="8"/>
      <c r="I41" s="59"/>
      <c r="J41" s="60"/>
      <c r="K41" s="60"/>
      <c r="L41" s="60"/>
      <c r="M41" s="60"/>
      <c r="N41" s="60"/>
      <c r="O41" s="61"/>
    </row>
    <row r="42" spans="1:15" x14ac:dyDescent="0.25">
      <c r="A42" s="9" t="s">
        <v>52</v>
      </c>
      <c r="B42" s="38">
        <v>5</v>
      </c>
      <c r="C42" s="16"/>
      <c r="D42" s="8"/>
      <c r="I42" s="56" t="s">
        <v>63</v>
      </c>
      <c r="J42" s="57"/>
      <c r="K42" s="57"/>
      <c r="L42" s="57"/>
      <c r="M42" s="57"/>
      <c r="N42" s="57"/>
      <c r="O42" s="58"/>
    </row>
    <row r="43" spans="1:15" x14ac:dyDescent="0.25">
      <c r="A43" s="9" t="s">
        <v>53</v>
      </c>
      <c r="B43" s="38">
        <v>4.5</v>
      </c>
      <c r="C43" s="16"/>
      <c r="D43" s="8"/>
      <c r="I43" s="53"/>
      <c r="J43" s="54"/>
      <c r="K43" s="54"/>
      <c r="L43" s="54"/>
      <c r="M43" s="54"/>
      <c r="N43" s="54"/>
      <c r="O43" s="55"/>
    </row>
    <row r="44" spans="1:15" x14ac:dyDescent="0.25">
      <c r="A44" s="9" t="s">
        <v>54</v>
      </c>
      <c r="B44" s="38">
        <v>3.5</v>
      </c>
      <c r="C44" s="16"/>
      <c r="D44" s="8"/>
      <c r="I44" s="53"/>
      <c r="J44" s="54"/>
      <c r="K44" s="54"/>
      <c r="L44" s="54"/>
      <c r="M44" s="54"/>
      <c r="N44" s="54"/>
      <c r="O44" s="55"/>
    </row>
    <row r="45" spans="1:15" x14ac:dyDescent="0.25">
      <c r="A45" s="9" t="s">
        <v>68</v>
      </c>
      <c r="B45" s="3">
        <f>MROUND(AVERAGEIF(B9:G11,"&gt;0"),0.5)</f>
        <v>4.5</v>
      </c>
      <c r="C45" s="16"/>
      <c r="D45" s="8"/>
      <c r="I45" s="59"/>
      <c r="J45" s="60"/>
      <c r="K45" s="60"/>
      <c r="L45" s="60"/>
      <c r="M45" s="60"/>
      <c r="N45" s="60"/>
      <c r="O45" s="61"/>
    </row>
    <row r="46" spans="1:15" x14ac:dyDescent="0.25">
      <c r="A46" s="9"/>
      <c r="D46" s="8"/>
    </row>
    <row r="47" spans="1:15" x14ac:dyDescent="0.25">
      <c r="A47" s="9"/>
      <c r="D47" s="8"/>
    </row>
    <row r="48" spans="1:15" x14ac:dyDescent="0.25">
      <c r="A48" s="10" t="s">
        <v>55</v>
      </c>
      <c r="B48" s="47">
        <f>MROUND(AVERAGEIF(B14:G18,"&gt;0"),0.5)</f>
        <v>4.5</v>
      </c>
      <c r="C48" s="18">
        <v>0.15</v>
      </c>
      <c r="D48" s="8"/>
      <c r="I48" s="56" t="s">
        <v>69</v>
      </c>
      <c r="J48" s="57"/>
      <c r="K48" s="57"/>
      <c r="L48" s="57"/>
      <c r="M48" s="57"/>
      <c r="N48" s="57"/>
      <c r="O48" s="58"/>
    </row>
    <row r="49" spans="1:15" x14ac:dyDescent="0.25">
      <c r="A49" s="13"/>
      <c r="B49" s="14"/>
      <c r="C49" s="14"/>
      <c r="D49" s="15"/>
      <c r="I49" s="59"/>
      <c r="J49" s="60"/>
      <c r="K49" s="60"/>
      <c r="L49" s="60"/>
      <c r="M49" s="60"/>
      <c r="N49" s="60"/>
      <c r="O49" s="61"/>
    </row>
    <row r="50" spans="1:15" x14ac:dyDescent="0.25">
      <c r="I50" s="48"/>
      <c r="J50" s="48"/>
      <c r="K50" s="48"/>
      <c r="L50" s="48"/>
      <c r="M50" s="48"/>
      <c r="N50" s="48"/>
      <c r="O50" s="48"/>
    </row>
    <row r="51" spans="1:15" x14ac:dyDescent="0.25">
      <c r="A51" s="19"/>
      <c r="B51" s="20"/>
      <c r="C51" s="20"/>
      <c r="D51" s="20"/>
      <c r="E51" s="20"/>
      <c r="F51" s="20"/>
      <c r="G51" s="21"/>
      <c r="I51" s="62" t="s">
        <v>66</v>
      </c>
      <c r="J51" s="63"/>
      <c r="K51" s="63"/>
      <c r="L51" s="63"/>
      <c r="M51" s="63"/>
      <c r="N51" s="63"/>
      <c r="O51" s="64"/>
    </row>
    <row r="52" spans="1:15" ht="15" x14ac:dyDescent="0.3">
      <c r="A52" s="25" t="s">
        <v>59</v>
      </c>
      <c r="B52" s="26">
        <f>ROUND(NOTE2A*GEW2A+NOTE2B*GEW2B+NOTE2C*GEW2C+NOTE2D*GEW2D,1)</f>
        <v>4.4000000000000004</v>
      </c>
      <c r="C52" s="26"/>
      <c r="D52" s="51" t="str">
        <f>IF(AND(NOTEGES&gt;=4,NOTE2A&gt;=4),"Bestanden","Nicht bestanden")</f>
        <v>Bestanden</v>
      </c>
      <c r="E52" s="51"/>
      <c r="F52" s="51"/>
      <c r="G52" s="52"/>
      <c r="I52" s="65"/>
      <c r="J52" s="66"/>
      <c r="K52" s="66"/>
      <c r="L52" s="66"/>
      <c r="M52" s="66"/>
      <c r="N52" s="66"/>
      <c r="O52" s="67"/>
    </row>
    <row r="53" spans="1:15" x14ac:dyDescent="0.25">
      <c r="A53" s="22"/>
      <c r="B53" s="23"/>
      <c r="C53" s="23"/>
      <c r="D53" s="23"/>
      <c r="E53" s="23"/>
      <c r="F53" s="23"/>
      <c r="G53" s="24"/>
      <c r="I53" s="68"/>
      <c r="J53" s="69"/>
      <c r="K53" s="69"/>
      <c r="L53" s="69"/>
      <c r="M53" s="69"/>
      <c r="N53" s="69"/>
      <c r="O53" s="70"/>
    </row>
    <row r="56" spans="1:15" x14ac:dyDescent="0.25">
      <c r="B56" s="49"/>
      <c r="C56" s="49"/>
    </row>
    <row r="57" spans="1:15" ht="12.75" customHeight="1" x14ac:dyDescent="0.25">
      <c r="B57" s="49"/>
      <c r="C57" s="49"/>
      <c r="H57" s="2"/>
    </row>
    <row r="58" spans="1:15" x14ac:dyDescent="0.25">
      <c r="H58" s="2"/>
    </row>
    <row r="59" spans="1:15" x14ac:dyDescent="0.25">
      <c r="H59" s="2"/>
    </row>
  </sheetData>
  <sheetProtection password="C918" sheet="1" objects="1" scenarios="1"/>
  <mergeCells count="14">
    <mergeCell ref="B57:C57"/>
    <mergeCell ref="B56:C56"/>
    <mergeCell ref="B6:G6"/>
    <mergeCell ref="D52:G52"/>
    <mergeCell ref="I8:O11"/>
    <mergeCell ref="I14:O17"/>
    <mergeCell ref="I26:O29"/>
    <mergeCell ref="I51:O53"/>
    <mergeCell ref="I34:O37"/>
    <mergeCell ref="I42:O45"/>
    <mergeCell ref="I24:O25"/>
    <mergeCell ref="I32:O33"/>
    <mergeCell ref="I40:O41"/>
    <mergeCell ref="I48:O49"/>
  </mergeCells>
  <conditionalFormatting sqref="D52">
    <cfRule type="containsText" dxfId="1" priority="2" operator="containsText" text="Bestanden">
      <formula>NOT(ISERROR(SEARCH("Bestanden",D52)))</formula>
    </cfRule>
  </conditionalFormatting>
  <conditionalFormatting sqref="D52:G52">
    <cfRule type="containsText" dxfId="0" priority="1" operator="containsText" text="Nicht bestanden">
      <formula>NOT(ISERROR(SEARCH("Nicht bestanden",D52)))</formula>
    </cfRule>
  </conditionalFormatting>
  <dataValidations count="2">
    <dataValidation type="custom" allowBlank="1" showErrorMessage="1" errorTitle="Gültige Noten" error="Semester- und Einzelnoten sind auf halbe oder ganze Noten zu runden. " sqref="B34:C37 B14:G19 B26:C29 B42:C44 C9:G11 B10:B11 C45" xr:uid="{00000000-0002-0000-0300-000000000000}">
      <formula1>AND(B9&gt;=1, B9&lt;=6,MOD(B9,0.5)=0)</formula1>
    </dataValidation>
    <dataValidation type="custom" allowBlank="1" showInputMessage="1" showErrorMessage="1" errorTitle="Gültige Noten" error="Semester- und Einzelnoten sind auf halbe oder ganze Noten zu runden. " sqref="B9" xr:uid="{00000000-0002-0000-0300-000001000000}">
      <formula1>AND(B9&gt;=1, B9&lt;=6,MOD(B9,0.5)=0)</formula1>
    </dataValidation>
  </dataValidations>
  <pageMargins left="0.70866141732283472" right="0.70866141732283472" top="0.59055118110236227" bottom="0.59055118110236227"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10</vt:i4>
      </vt:variant>
    </vt:vector>
  </HeadingPairs>
  <TitlesOfParts>
    <vt:vector size="14" baseType="lpstr">
      <vt:lpstr>Fächertafel BB 1. LJ</vt:lpstr>
      <vt:lpstr>Fächertafel BB 2. LJ </vt:lpstr>
      <vt:lpstr>Fächertafel BB 3. LJ</vt:lpstr>
      <vt:lpstr>Notenkalkulation</vt:lpstr>
      <vt:lpstr>Notenkalkulation!Druckbereich</vt:lpstr>
      <vt:lpstr>GEW2A</vt:lpstr>
      <vt:lpstr>GEW2B</vt:lpstr>
      <vt:lpstr>GEW2C</vt:lpstr>
      <vt:lpstr>GEW2D</vt:lpstr>
      <vt:lpstr>NOTE2A</vt:lpstr>
      <vt:lpstr>NOTE2B</vt:lpstr>
      <vt:lpstr>NOTE2C</vt:lpstr>
      <vt:lpstr>NOTE2D</vt:lpstr>
      <vt:lpstr>NOTEGES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Kaspar Ludi</dc:creator>
  <cp:lastModifiedBy>Mauerhofer Silvia</cp:lastModifiedBy>
  <cp:lastPrinted>2009-11-12T17:25:31Z</cp:lastPrinted>
  <dcterms:created xsi:type="dcterms:W3CDTF">2009-05-08T06:14:58Z</dcterms:created>
  <dcterms:modified xsi:type="dcterms:W3CDTF">2023-02-07T15:07:25Z</dcterms:modified>
</cp:coreProperties>
</file>